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-20" windowWidth="25440" windowHeight="14260" tabRatio="500" activeTab="1"/>
  </bookViews>
  <sheets>
    <sheet name="1 Categoria" sheetId="1" r:id="rId1"/>
    <sheet name="2 Categoria" sheetId="2" r:id="rId2"/>
    <sheet name="Categforia sin HCP" sheetId="4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13" i="1"/>
  <c r="R10"/>
  <c r="R9"/>
  <c r="R7"/>
  <c r="R8"/>
  <c r="R4"/>
  <c r="Q7"/>
  <c r="Q13"/>
  <c r="Q10"/>
  <c r="Q4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2"/>
  <c r="Q11"/>
  <c r="R11"/>
  <c r="Q9"/>
  <c r="Q8"/>
  <c r="Q6"/>
  <c r="R6"/>
  <c r="Q5"/>
  <c r="R5"/>
  <c r="R12" i="2"/>
  <c r="R11"/>
  <c r="R10"/>
  <c r="R9"/>
  <c r="R8"/>
  <c r="R7"/>
  <c r="R6"/>
  <c r="R5"/>
  <c r="R4"/>
  <c r="Q25"/>
  <c r="Q24"/>
  <c r="Q22"/>
  <c r="Q14"/>
  <c r="Q12"/>
  <c r="Q11"/>
  <c r="Q8"/>
  <c r="Q5"/>
  <c r="Q39"/>
  <c r="Q38"/>
  <c r="Q37"/>
  <c r="Q36"/>
  <c r="Q35"/>
  <c r="Q34"/>
  <c r="Q33"/>
  <c r="Q32"/>
  <c r="Q31"/>
  <c r="Q30"/>
  <c r="Q29"/>
  <c r="Q28"/>
  <c r="Q27"/>
  <c r="Q26"/>
  <c r="Q23"/>
  <c r="Q21"/>
  <c r="Q20"/>
  <c r="Q19"/>
  <c r="Q18"/>
  <c r="Q17"/>
  <c r="Q16"/>
  <c r="Q15"/>
  <c r="Q13"/>
  <c r="Q10"/>
  <c r="Q9"/>
  <c r="Q7"/>
  <c r="Q6"/>
  <c r="Q4"/>
  <c r="Q34" i="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</calcChain>
</file>

<file path=xl/sharedStrings.xml><?xml version="1.0" encoding="utf-8"?>
<sst xmlns="http://schemas.openxmlformats.org/spreadsheetml/2006/main" count="124" uniqueCount="107">
  <si>
    <t>Francisco Sancho Casado</t>
    <phoneticPr fontId="1" type="noConversion"/>
  </si>
  <si>
    <t>Sergio Colussi</t>
    <phoneticPr fontId="1" type="noConversion"/>
  </si>
  <si>
    <t>Pamela Evans</t>
    <phoneticPr fontId="1" type="noConversion"/>
  </si>
  <si>
    <t>Andres Manue Chocho Martin</t>
    <phoneticPr fontId="1" type="noConversion"/>
  </si>
  <si>
    <t>5.5</t>
    <phoneticPr fontId="1" type="noConversion"/>
  </si>
  <si>
    <t>Avesani Marco</t>
    <phoneticPr fontId="1" type="noConversion"/>
  </si>
  <si>
    <t>11.3</t>
    <phoneticPr fontId="1" type="noConversion"/>
  </si>
  <si>
    <t>Anfossi Luca</t>
    <phoneticPr fontId="1" type="noConversion"/>
  </si>
  <si>
    <t>14.9</t>
    <phoneticPr fontId="1" type="noConversion"/>
  </si>
  <si>
    <t>Alex Rugen</t>
    <phoneticPr fontId="1" type="noConversion"/>
  </si>
  <si>
    <t>12.9</t>
    <phoneticPr fontId="1" type="noConversion"/>
  </si>
  <si>
    <t>Javier Paez Hernandez</t>
  </si>
  <si>
    <t>Guy Jules Joseph Jeanne</t>
    <phoneticPr fontId="1" type="noConversion"/>
  </si>
  <si>
    <t>17.9</t>
    <phoneticPr fontId="1" type="noConversion"/>
  </si>
  <si>
    <t>Alfonso Grijalva de Cal</t>
    <phoneticPr fontId="1" type="noConversion"/>
  </si>
  <si>
    <t>Jose Manuel Criado del Pino</t>
    <phoneticPr fontId="1" type="noConversion"/>
  </si>
  <si>
    <t>Krisatien Stockbroekx</t>
    <phoneticPr fontId="1" type="noConversion"/>
  </si>
  <si>
    <t>Tomas Baggley</t>
    <phoneticPr fontId="1" type="noConversion"/>
  </si>
  <si>
    <t>Jose Marcos Carballo Diaz</t>
    <phoneticPr fontId="1" type="noConversion"/>
  </si>
  <si>
    <t>4.3</t>
    <phoneticPr fontId="1" type="noConversion"/>
  </si>
  <si>
    <t>Marco Sammuri</t>
    <phoneticPr fontId="1" type="noConversion"/>
  </si>
  <si>
    <t>Terence David Hibbert</t>
    <phoneticPr fontId="1" type="noConversion"/>
  </si>
  <si>
    <t>Stanley Leopold Weytjens</t>
    <phoneticPr fontId="1" type="noConversion"/>
  </si>
  <si>
    <t xml:space="preserve">Vitaly Samsonov </t>
    <phoneticPr fontId="1" type="noConversion"/>
  </si>
  <si>
    <t>Marc De Neef</t>
    <phoneticPr fontId="1" type="noConversion"/>
  </si>
  <si>
    <t>Tlleir</t>
    <phoneticPr fontId="1" type="noConversion"/>
  </si>
  <si>
    <t>Vanessa Marie Skinner</t>
    <phoneticPr fontId="1" type="noConversion"/>
  </si>
  <si>
    <t>30.3</t>
    <phoneticPr fontId="1" type="noConversion"/>
  </si>
  <si>
    <t>24.6</t>
    <phoneticPr fontId="1" type="noConversion"/>
  </si>
  <si>
    <t>26.2</t>
    <phoneticPr fontId="1" type="noConversion"/>
  </si>
  <si>
    <t>34.5</t>
    <phoneticPr fontId="1" type="noConversion"/>
  </si>
  <si>
    <t>28.4</t>
    <phoneticPr fontId="1" type="noConversion"/>
  </si>
  <si>
    <t>9.8</t>
    <phoneticPr fontId="1" type="noConversion"/>
  </si>
  <si>
    <t>5.7</t>
    <phoneticPr fontId="1" type="noConversion"/>
  </si>
  <si>
    <t>6.4</t>
    <phoneticPr fontId="1" type="noConversion"/>
  </si>
  <si>
    <t>6.6</t>
    <phoneticPr fontId="1" type="noConversion"/>
  </si>
  <si>
    <t>Pavel Shestopalov</t>
    <phoneticPr fontId="1" type="noConversion"/>
  </si>
  <si>
    <t>23.3</t>
    <phoneticPr fontId="1" type="noConversion"/>
  </si>
  <si>
    <t>21.6</t>
    <phoneticPr fontId="1" type="noConversion"/>
  </si>
  <si>
    <t>24.4</t>
    <phoneticPr fontId="1" type="noConversion"/>
  </si>
  <si>
    <t>David Weytjens</t>
    <phoneticPr fontId="1" type="noConversion"/>
  </si>
  <si>
    <t>27.5</t>
    <phoneticPr fontId="1" type="noConversion"/>
  </si>
  <si>
    <t>Helen Rugen</t>
    <phoneticPr fontId="1" type="noConversion"/>
  </si>
  <si>
    <t>Monique Vanden-Bossche</t>
    <phoneticPr fontId="1" type="noConversion"/>
  </si>
  <si>
    <t>20.6</t>
    <phoneticPr fontId="1" type="noConversion"/>
  </si>
  <si>
    <t>Filippo Colaiani</t>
    <phoneticPr fontId="1" type="noConversion"/>
  </si>
  <si>
    <t>20.9</t>
    <phoneticPr fontId="1" type="noConversion"/>
  </si>
  <si>
    <t>Nombre Apellido</t>
    <phoneticPr fontId="1" type="noConversion"/>
  </si>
  <si>
    <t>M</t>
    <phoneticPr fontId="1" type="noConversion"/>
  </si>
  <si>
    <t>U.S</t>
    <phoneticPr fontId="1" type="noConversion"/>
  </si>
  <si>
    <t>B.A</t>
    <phoneticPr fontId="1" type="noConversion"/>
  </si>
  <si>
    <t>CH.</t>
    <phoneticPr fontId="1" type="noConversion"/>
  </si>
  <si>
    <t>TOTAL</t>
    <phoneticPr fontId="1" type="noConversion"/>
  </si>
  <si>
    <t>HCP</t>
    <phoneticPr fontId="1" type="noConversion"/>
  </si>
  <si>
    <t>Fiorini Roberto</t>
    <phoneticPr fontId="1" type="noConversion"/>
  </si>
  <si>
    <t>Juan Pablo Castillo Miro</t>
    <phoneticPr fontId="1" type="noConversion"/>
  </si>
  <si>
    <t>Santiago Rivero De La Cruz</t>
    <phoneticPr fontId="1" type="noConversion"/>
  </si>
  <si>
    <t>Andrew Undensi</t>
    <phoneticPr fontId="1" type="noConversion"/>
  </si>
  <si>
    <t>17.7</t>
    <phoneticPr fontId="1" type="noConversion"/>
  </si>
  <si>
    <t>7.8</t>
    <phoneticPr fontId="1" type="noConversion"/>
  </si>
  <si>
    <t>12.2</t>
    <phoneticPr fontId="1" type="noConversion"/>
  </si>
  <si>
    <t>Enrique Marcos</t>
    <phoneticPr fontId="1" type="noConversion"/>
  </si>
  <si>
    <t>Jessica Rancati</t>
    <phoneticPr fontId="1" type="noConversion"/>
  </si>
  <si>
    <t>Daniel Lassateras</t>
    <phoneticPr fontId="1" type="noConversion"/>
  </si>
  <si>
    <t>Garcia Norberto</t>
    <phoneticPr fontId="1" type="noConversion"/>
  </si>
  <si>
    <t>Jose Lui Gonzalez Courtney</t>
    <phoneticPr fontId="1" type="noConversion"/>
  </si>
  <si>
    <t>2.8</t>
    <phoneticPr fontId="1" type="noConversion"/>
  </si>
  <si>
    <t>4.3</t>
    <phoneticPr fontId="1" type="noConversion"/>
  </si>
  <si>
    <t>10.7</t>
    <phoneticPr fontId="1" type="noConversion"/>
  </si>
  <si>
    <t>6.8</t>
    <phoneticPr fontId="1" type="noConversion"/>
  </si>
  <si>
    <t>17.4</t>
    <phoneticPr fontId="1" type="noConversion"/>
  </si>
  <si>
    <t>Kate Wilson</t>
    <phoneticPr fontId="1" type="noConversion"/>
  </si>
  <si>
    <t>21.1</t>
    <phoneticPr fontId="1" type="noConversion"/>
  </si>
  <si>
    <t>32.6</t>
    <phoneticPr fontId="1" type="noConversion"/>
  </si>
  <si>
    <t>19.6</t>
    <phoneticPr fontId="1" type="noConversion"/>
  </si>
  <si>
    <t>22.7</t>
    <phoneticPr fontId="1" type="noConversion"/>
  </si>
  <si>
    <t>23.8</t>
    <phoneticPr fontId="1" type="noConversion"/>
  </si>
  <si>
    <t>Fabricio Funegra Pacheco</t>
    <phoneticPr fontId="1" type="noConversion"/>
  </si>
  <si>
    <t>Rudolf Kuzmicki</t>
    <phoneticPr fontId="1" type="noConversion"/>
  </si>
  <si>
    <t>Vincenzo Ciccone</t>
    <phoneticPr fontId="1" type="noConversion"/>
  </si>
  <si>
    <t>Stefano Sammuri</t>
    <phoneticPr fontId="1" type="noConversion"/>
  </si>
  <si>
    <t>Juan Luis Perez Torres</t>
    <phoneticPr fontId="1" type="noConversion"/>
  </si>
  <si>
    <t>Javier Lasheras Manzanares</t>
    <phoneticPr fontId="1" type="noConversion"/>
  </si>
  <si>
    <t>Bartje Raphael Bonne</t>
    <phoneticPr fontId="1" type="noConversion"/>
  </si>
  <si>
    <t>Juan Jesus Blanco Gonzalez</t>
    <phoneticPr fontId="1" type="noConversion"/>
  </si>
  <si>
    <t>Nathalie Ward</t>
    <phoneticPr fontId="1" type="noConversion"/>
  </si>
  <si>
    <t>Enrique Cora Martin</t>
    <phoneticPr fontId="1" type="noConversion"/>
  </si>
  <si>
    <t>25.7</t>
    <phoneticPr fontId="1" type="noConversion"/>
  </si>
  <si>
    <t>Juan Jose Alberto Costa</t>
    <phoneticPr fontId="1" type="noConversion"/>
  </si>
  <si>
    <t>Francis Henri De Proft</t>
  </si>
  <si>
    <t>Pedro Garcia Del Villar</t>
    <phoneticPr fontId="1" type="noConversion"/>
  </si>
  <si>
    <t>Alessio Capotondi</t>
    <phoneticPr fontId="1" type="noConversion"/>
  </si>
  <si>
    <t>Rober Moore</t>
    <phoneticPr fontId="1" type="noConversion"/>
  </si>
  <si>
    <t>Maca Rodriguez Garcia</t>
    <phoneticPr fontId="1" type="noConversion"/>
  </si>
  <si>
    <t>Kaidi Hinnosaar</t>
    <phoneticPr fontId="1" type="noConversion"/>
  </si>
  <si>
    <t>Marcos Rodrigo Ziverra</t>
    <phoneticPr fontId="1" type="noConversion"/>
  </si>
  <si>
    <t xml:space="preserve">Spurk Michael </t>
    <phoneticPr fontId="1" type="noConversion"/>
  </si>
  <si>
    <t>Giordano Sammuri</t>
    <phoneticPr fontId="1" type="noConversion"/>
  </si>
  <si>
    <t>Franco Meinardi</t>
    <phoneticPr fontId="1" type="noConversion"/>
  </si>
  <si>
    <t>Riccardo Bartoli</t>
    <phoneticPr fontId="1" type="noConversion"/>
  </si>
  <si>
    <t>Juan Antonio Galindo Gonzalez</t>
    <phoneticPr fontId="1" type="noConversion"/>
  </si>
  <si>
    <t>Giampaolo Casadei</t>
    <phoneticPr fontId="1" type="noConversion"/>
  </si>
  <si>
    <t xml:space="preserve">Franco Primo </t>
    <phoneticPr fontId="1" type="noConversion"/>
  </si>
  <si>
    <t>Zacarias Galindo Gonzalez</t>
    <phoneticPr fontId="1" type="noConversion"/>
  </si>
  <si>
    <t>13.3</t>
    <phoneticPr fontId="1" type="noConversion"/>
  </si>
  <si>
    <t>Blair Demain</t>
    <phoneticPr fontId="1" type="noConversion"/>
  </si>
  <si>
    <t>4.9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</si>
</sst>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i/>
      <sz val="12"/>
      <name val="Verdana"/>
    </font>
    <font>
      <b/>
      <i/>
      <sz val="12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368300</xdr:colOff>
      <xdr:row>38</xdr:row>
      <xdr:rowOff>38100</xdr:rowOff>
    </xdr:from>
    <xdr:to>
      <xdr:col>17</xdr:col>
      <xdr:colOff>635000</xdr:colOff>
      <xdr:row>38</xdr:row>
      <xdr:rowOff>203200</xdr:rowOff>
    </xdr:to>
    <xdr:sp macro="" textlink="">
      <xdr:nvSpPr>
        <xdr:cNvPr id="37" name="Freccia giù 36"/>
        <xdr:cNvSpPr/>
      </xdr:nvSpPr>
      <xdr:spPr>
        <a:xfrm flipH="1">
          <a:off x="12166600" y="14478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  <xdr:twoCellAnchor>
    <xdr:from>
      <xdr:col>17</xdr:col>
      <xdr:colOff>368300</xdr:colOff>
      <xdr:row>39</xdr:row>
      <xdr:rowOff>38100</xdr:rowOff>
    </xdr:from>
    <xdr:to>
      <xdr:col>17</xdr:col>
      <xdr:colOff>635000</xdr:colOff>
      <xdr:row>39</xdr:row>
      <xdr:rowOff>203200</xdr:rowOff>
    </xdr:to>
    <xdr:sp macro="" textlink="">
      <xdr:nvSpPr>
        <xdr:cNvPr id="78" name="Freccia giù 77"/>
        <xdr:cNvSpPr/>
      </xdr:nvSpPr>
      <xdr:spPr>
        <a:xfrm flipH="1">
          <a:off x="10261600" y="55499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  <xdr:twoCellAnchor>
    <xdr:from>
      <xdr:col>18</xdr:col>
      <xdr:colOff>355600</xdr:colOff>
      <xdr:row>40</xdr:row>
      <xdr:rowOff>177800</xdr:rowOff>
    </xdr:from>
    <xdr:to>
      <xdr:col>18</xdr:col>
      <xdr:colOff>635000</xdr:colOff>
      <xdr:row>42</xdr:row>
      <xdr:rowOff>0</xdr:rowOff>
    </xdr:to>
    <xdr:sp macro="" textlink="">
      <xdr:nvSpPr>
        <xdr:cNvPr id="79" name="Uguale 78"/>
        <xdr:cNvSpPr/>
      </xdr:nvSpPr>
      <xdr:spPr>
        <a:xfrm>
          <a:off x="10591800" y="1587500"/>
          <a:ext cx="279400" cy="254000"/>
        </a:xfrm>
        <a:prstGeom prst="mathEqual">
          <a:avLst/>
        </a:prstGeom>
        <a:solidFill>
          <a:schemeClr val="tx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7</xdr:row>
      <xdr:rowOff>0</xdr:rowOff>
    </xdr:from>
    <xdr:to>
      <xdr:col>19</xdr:col>
      <xdr:colOff>647700</xdr:colOff>
      <xdr:row>8</xdr:row>
      <xdr:rowOff>38100</xdr:rowOff>
    </xdr:to>
    <xdr:sp macro="" textlink="">
      <xdr:nvSpPr>
        <xdr:cNvPr id="2" name="Uguale 1"/>
        <xdr:cNvSpPr/>
      </xdr:nvSpPr>
      <xdr:spPr>
        <a:xfrm>
          <a:off x="12166600" y="977900"/>
          <a:ext cx="279400" cy="254000"/>
        </a:xfrm>
        <a:prstGeom prst="mathEqual">
          <a:avLst/>
        </a:prstGeom>
        <a:solidFill>
          <a:schemeClr val="tx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342900</xdr:colOff>
      <xdr:row>3</xdr:row>
      <xdr:rowOff>12700</xdr:rowOff>
    </xdr:from>
    <xdr:to>
      <xdr:col>19</xdr:col>
      <xdr:colOff>673100</xdr:colOff>
      <xdr:row>3</xdr:row>
      <xdr:rowOff>177800</xdr:rowOff>
    </xdr:to>
    <xdr:sp macro="" textlink="">
      <xdr:nvSpPr>
        <xdr:cNvPr id="3" name="Freccia su 2"/>
        <xdr:cNvSpPr/>
      </xdr:nvSpPr>
      <xdr:spPr>
        <a:xfrm>
          <a:off x="12141200" y="558800"/>
          <a:ext cx="330200" cy="165100"/>
        </a:xfrm>
        <a:prstGeom prst="upArrow">
          <a:avLst/>
        </a:prstGeom>
        <a:solidFill>
          <a:srgbClr val="008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19</xdr:col>
      <xdr:colOff>368300</xdr:colOff>
      <xdr:row>9</xdr:row>
      <xdr:rowOff>38100</xdr:rowOff>
    </xdr:from>
    <xdr:to>
      <xdr:col>19</xdr:col>
      <xdr:colOff>635000</xdr:colOff>
      <xdr:row>9</xdr:row>
      <xdr:rowOff>203200</xdr:rowOff>
    </xdr:to>
    <xdr:sp macro="" textlink="">
      <xdr:nvSpPr>
        <xdr:cNvPr id="6" name="Freccia giù 5"/>
        <xdr:cNvSpPr/>
      </xdr:nvSpPr>
      <xdr:spPr>
        <a:xfrm flipH="1">
          <a:off x="12166600" y="14478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40"/>
  <sheetViews>
    <sheetView workbookViewId="0">
      <selection activeCell="R14" sqref="R14"/>
    </sheetView>
  </sheetViews>
  <sheetFormatPr baseColWidth="10" defaultRowHeight="13"/>
  <cols>
    <col min="1" max="1" width="29.42578125" customWidth="1"/>
    <col min="2" max="2" width="7" customWidth="1"/>
    <col min="3" max="16" width="4.85546875" customWidth="1"/>
  </cols>
  <sheetData>
    <row r="2" spans="1:18" ht="16">
      <c r="A2" s="1" t="s">
        <v>47</v>
      </c>
      <c r="B2" s="2" t="s">
        <v>53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48</v>
      </c>
      <c r="N2" s="2" t="s">
        <v>49</v>
      </c>
      <c r="O2" s="2" t="s">
        <v>50</v>
      </c>
      <c r="P2" s="2" t="s">
        <v>51</v>
      </c>
      <c r="Q2" s="3" t="s">
        <v>52</v>
      </c>
    </row>
    <row r="3" spans="1:18" ht="14" thickBot="1"/>
    <row r="4" spans="1:18" ht="17" thickBot="1">
      <c r="A4" s="4" t="s">
        <v>56</v>
      </c>
      <c r="B4" s="4" t="s">
        <v>106</v>
      </c>
      <c r="C4" s="4">
        <v>37</v>
      </c>
      <c r="D4" s="4">
        <v>37</v>
      </c>
      <c r="E4" s="4">
        <v>37</v>
      </c>
      <c r="F4" s="4">
        <v>37</v>
      </c>
      <c r="G4" s="4">
        <v>37</v>
      </c>
      <c r="H4" s="4">
        <v>33</v>
      </c>
      <c r="I4" s="4">
        <v>39</v>
      </c>
      <c r="J4" s="4">
        <v>35</v>
      </c>
      <c r="K4" s="4">
        <v>37</v>
      </c>
      <c r="L4" s="4">
        <v>36</v>
      </c>
      <c r="M4" s="11"/>
      <c r="N4" s="4"/>
      <c r="O4" s="4"/>
      <c r="P4" s="4"/>
      <c r="Q4" s="6">
        <f t="shared" ref="Q4" si="0">SUM(C4:P4)</f>
        <v>365</v>
      </c>
      <c r="R4" s="10">
        <f>Q4/10</f>
        <v>36.5</v>
      </c>
    </row>
    <row r="5" spans="1:18" ht="17" thickBot="1">
      <c r="A5" s="4" t="s">
        <v>55</v>
      </c>
      <c r="B5" s="4">
        <v>11</v>
      </c>
      <c r="C5" s="4">
        <v>39</v>
      </c>
      <c r="D5" s="4">
        <v>35</v>
      </c>
      <c r="E5" s="4">
        <v>37</v>
      </c>
      <c r="F5" s="4">
        <v>33</v>
      </c>
      <c r="G5" s="4">
        <v>35</v>
      </c>
      <c r="H5" s="4">
        <v>37</v>
      </c>
      <c r="I5" s="4">
        <v>36</v>
      </c>
      <c r="J5" s="4">
        <v>33</v>
      </c>
      <c r="K5" s="4">
        <v>37</v>
      </c>
      <c r="L5" s="4">
        <v>34</v>
      </c>
      <c r="M5" s="11">
        <v>1</v>
      </c>
      <c r="N5" s="4"/>
      <c r="O5" s="4"/>
      <c r="P5" s="5"/>
      <c r="Q5" s="6">
        <f>SUM(C5:P5)</f>
        <v>357</v>
      </c>
      <c r="R5" s="10">
        <f>Q5/10</f>
        <v>35.700000000000003</v>
      </c>
    </row>
    <row r="6" spans="1:18" ht="17" thickBot="1">
      <c r="A6" s="4" t="s">
        <v>79</v>
      </c>
      <c r="B6" s="4" t="s">
        <v>58</v>
      </c>
      <c r="C6" s="4">
        <v>33</v>
      </c>
      <c r="D6" s="4">
        <v>35</v>
      </c>
      <c r="E6" s="4">
        <v>37</v>
      </c>
      <c r="F6" s="4">
        <v>35</v>
      </c>
      <c r="G6" s="4">
        <v>32</v>
      </c>
      <c r="H6" s="4">
        <v>38</v>
      </c>
      <c r="I6" s="4">
        <v>33</v>
      </c>
      <c r="J6" s="4">
        <v>34</v>
      </c>
      <c r="K6" s="4"/>
      <c r="L6" s="4"/>
      <c r="M6" s="11">
        <v>8</v>
      </c>
      <c r="N6" s="4"/>
      <c r="O6" s="4"/>
      <c r="P6" s="4"/>
      <c r="Q6" s="6">
        <f t="shared" ref="Q6:Q7" si="1">SUM(C6:P6)</f>
        <v>285</v>
      </c>
      <c r="R6" s="10">
        <f>Q6/8</f>
        <v>35.625</v>
      </c>
    </row>
    <row r="7" spans="1:18" ht="17" thickBot="1">
      <c r="A7" s="4" t="s">
        <v>100</v>
      </c>
      <c r="B7" s="4" t="s">
        <v>59</v>
      </c>
      <c r="C7" s="4">
        <v>36</v>
      </c>
      <c r="D7" s="4">
        <v>34</v>
      </c>
      <c r="E7" s="4">
        <v>33</v>
      </c>
      <c r="F7" s="4">
        <v>37</v>
      </c>
      <c r="G7" s="4">
        <v>35</v>
      </c>
      <c r="H7" s="4">
        <v>34</v>
      </c>
      <c r="I7" s="4">
        <v>34</v>
      </c>
      <c r="J7" s="4">
        <v>34</v>
      </c>
      <c r="K7" s="4"/>
      <c r="L7" s="4"/>
      <c r="M7" s="11"/>
      <c r="N7" s="4"/>
      <c r="O7" s="4"/>
      <c r="P7" s="4"/>
      <c r="Q7" s="6">
        <f t="shared" si="1"/>
        <v>277</v>
      </c>
      <c r="R7" s="10">
        <f t="shared" ref="R7:R9" si="2">Q7/8</f>
        <v>34.625</v>
      </c>
    </row>
    <row r="8" spans="1:18" ht="17" thickBot="1">
      <c r="A8" s="4" t="s">
        <v>77</v>
      </c>
      <c r="B8" s="4" t="s">
        <v>69</v>
      </c>
      <c r="C8" s="4">
        <v>34</v>
      </c>
      <c r="D8" s="4">
        <v>32</v>
      </c>
      <c r="E8" s="4">
        <v>36</v>
      </c>
      <c r="F8" s="4">
        <v>38</v>
      </c>
      <c r="G8" s="4">
        <v>34</v>
      </c>
      <c r="H8" s="4">
        <v>35</v>
      </c>
      <c r="I8" s="4">
        <v>28</v>
      </c>
      <c r="J8" s="4">
        <v>32</v>
      </c>
      <c r="K8" s="4"/>
      <c r="L8" s="4"/>
      <c r="M8" s="11"/>
      <c r="N8" s="4"/>
      <c r="O8" s="4"/>
      <c r="P8" s="4"/>
      <c r="Q8" s="6">
        <f t="shared" ref="Q8" si="3">SUM(C8:P8)</f>
        <v>269</v>
      </c>
      <c r="R8" s="10">
        <f t="shared" si="2"/>
        <v>33.625</v>
      </c>
    </row>
    <row r="9" spans="1:18" ht="17" thickBot="1">
      <c r="A9" s="4" t="s">
        <v>2</v>
      </c>
      <c r="B9" s="4" t="s">
        <v>60</v>
      </c>
      <c r="C9" s="4">
        <v>35</v>
      </c>
      <c r="D9" s="4">
        <v>33</v>
      </c>
      <c r="E9" s="4">
        <v>33</v>
      </c>
      <c r="F9" s="4">
        <v>37</v>
      </c>
      <c r="G9" s="4">
        <v>36</v>
      </c>
      <c r="H9" s="4">
        <v>34</v>
      </c>
      <c r="I9" s="4">
        <v>30</v>
      </c>
      <c r="J9" s="4"/>
      <c r="K9" s="4"/>
      <c r="L9" s="4"/>
      <c r="M9" s="11"/>
      <c r="N9" s="4"/>
      <c r="O9" s="4"/>
      <c r="P9" s="4"/>
      <c r="Q9" s="6">
        <f t="shared" ref="Q9:Q10" si="4">SUM(C9:P9)</f>
        <v>238</v>
      </c>
      <c r="R9" s="10">
        <f>Q9/7</f>
        <v>34</v>
      </c>
    </row>
    <row r="10" spans="1:18" ht="17" thickBot="1">
      <c r="A10" s="4" t="s">
        <v>71</v>
      </c>
      <c r="B10" s="4" t="s">
        <v>70</v>
      </c>
      <c r="C10" s="4">
        <v>32</v>
      </c>
      <c r="D10" s="4">
        <v>33</v>
      </c>
      <c r="E10" s="4">
        <v>27</v>
      </c>
      <c r="F10" s="4">
        <v>27</v>
      </c>
      <c r="G10" s="4">
        <v>35</v>
      </c>
      <c r="H10" s="4">
        <v>33</v>
      </c>
      <c r="I10" s="4">
        <v>36</v>
      </c>
      <c r="J10" s="4"/>
      <c r="K10" s="4"/>
      <c r="L10" s="4"/>
      <c r="M10" s="11"/>
      <c r="N10" s="4"/>
      <c r="O10" s="4"/>
      <c r="P10" s="4"/>
      <c r="Q10" s="6">
        <f t="shared" si="4"/>
        <v>223</v>
      </c>
      <c r="R10" s="10">
        <f>Q10/7</f>
        <v>31.857142857142858</v>
      </c>
    </row>
    <row r="11" spans="1:18" ht="17" thickBot="1">
      <c r="A11" s="4" t="s">
        <v>101</v>
      </c>
      <c r="B11" s="4">
        <v>15</v>
      </c>
      <c r="C11" s="4">
        <v>32</v>
      </c>
      <c r="D11" s="4">
        <v>38</v>
      </c>
      <c r="E11" s="4">
        <v>36</v>
      </c>
      <c r="F11" s="4">
        <v>36</v>
      </c>
      <c r="G11" s="4">
        <v>34</v>
      </c>
      <c r="H11" s="4">
        <v>38</v>
      </c>
      <c r="I11" s="4"/>
      <c r="J11" s="4"/>
      <c r="K11" s="4"/>
      <c r="L11" s="4"/>
      <c r="M11" s="11">
        <v>1</v>
      </c>
      <c r="N11" s="4"/>
      <c r="O11" s="4"/>
      <c r="P11" s="4"/>
      <c r="Q11" s="6">
        <f>SUM(C11:P11)</f>
        <v>215</v>
      </c>
      <c r="R11" s="10">
        <f>Q11/6</f>
        <v>35.833333333333336</v>
      </c>
    </row>
    <row r="12" spans="1:18" ht="17" thickBot="1">
      <c r="A12" s="4" t="s">
        <v>16</v>
      </c>
      <c r="B12" s="4">
        <v>15</v>
      </c>
      <c r="C12" s="4">
        <v>36</v>
      </c>
      <c r="D12" s="4">
        <v>41</v>
      </c>
      <c r="E12" s="4">
        <v>37</v>
      </c>
      <c r="F12" s="4">
        <v>32</v>
      </c>
      <c r="G12" s="4"/>
      <c r="H12" s="4"/>
      <c r="I12" s="4"/>
      <c r="J12" s="4"/>
      <c r="K12" s="4"/>
      <c r="L12" s="4"/>
      <c r="M12" s="11"/>
      <c r="N12" s="4"/>
      <c r="O12" s="4"/>
      <c r="P12" s="4"/>
      <c r="Q12" s="6">
        <f t="shared" ref="Q12:Q13" si="5">SUM(C12:P12)</f>
        <v>146</v>
      </c>
      <c r="R12" s="10"/>
    </row>
    <row r="13" spans="1:18" ht="17" thickBot="1">
      <c r="A13" s="4" t="s">
        <v>105</v>
      </c>
      <c r="B13" s="4" t="s">
        <v>104</v>
      </c>
      <c r="C13" s="4">
        <v>30</v>
      </c>
      <c r="D13" s="4">
        <v>35</v>
      </c>
      <c r="E13" s="4">
        <v>32</v>
      </c>
      <c r="F13" s="4">
        <v>37</v>
      </c>
      <c r="G13" s="4"/>
      <c r="H13" s="4"/>
      <c r="I13" s="4"/>
      <c r="J13" s="4"/>
      <c r="K13" s="4"/>
      <c r="L13" s="4"/>
      <c r="M13" s="11">
        <v>11</v>
      </c>
      <c r="N13" s="4"/>
      <c r="O13" s="4"/>
      <c r="P13" s="4"/>
      <c r="Q13" s="6">
        <f t="shared" si="5"/>
        <v>145</v>
      </c>
      <c r="R13">
        <f>Q13/4</f>
        <v>36.25</v>
      </c>
    </row>
    <row r="14" spans="1:18" ht="18" customHeight="1" thickBot="1">
      <c r="A14" s="4" t="s">
        <v>17</v>
      </c>
      <c r="B14" s="4" t="s">
        <v>35</v>
      </c>
      <c r="C14" s="4">
        <v>33</v>
      </c>
      <c r="D14" s="4">
        <v>32</v>
      </c>
      <c r="E14" s="4">
        <v>36</v>
      </c>
      <c r="F14" s="4">
        <v>36</v>
      </c>
      <c r="G14" s="4"/>
      <c r="H14" s="4"/>
      <c r="I14" s="4"/>
      <c r="J14" s="4"/>
      <c r="K14" s="4"/>
      <c r="L14" s="4"/>
      <c r="M14" s="11">
        <v>3</v>
      </c>
      <c r="N14" s="4"/>
      <c r="O14" s="4"/>
      <c r="P14" s="4"/>
      <c r="Q14" s="6">
        <f t="shared" ref="Q14" si="6">SUM(C14:P14)</f>
        <v>140</v>
      </c>
      <c r="R14" s="10"/>
    </row>
    <row r="15" spans="1:18" ht="17" thickBot="1">
      <c r="A15" s="4" t="s">
        <v>12</v>
      </c>
      <c r="B15" s="4" t="s">
        <v>13</v>
      </c>
      <c r="C15" s="4">
        <v>29</v>
      </c>
      <c r="D15" s="4">
        <v>37</v>
      </c>
      <c r="E15" s="4">
        <v>31</v>
      </c>
      <c r="F15" s="4">
        <v>32</v>
      </c>
      <c r="G15" s="4"/>
      <c r="H15" s="4"/>
      <c r="I15" s="4"/>
      <c r="J15" s="4"/>
      <c r="K15" s="4"/>
      <c r="L15" s="4"/>
      <c r="M15" s="11"/>
      <c r="N15" s="4"/>
      <c r="O15" s="4"/>
      <c r="P15" s="4"/>
      <c r="Q15" s="6">
        <f t="shared" ref="Q15" si="7">SUM(C15:P15)</f>
        <v>129</v>
      </c>
      <c r="R15" s="10"/>
    </row>
    <row r="16" spans="1:18" ht="17" thickBot="1">
      <c r="A16" s="4" t="s">
        <v>54</v>
      </c>
      <c r="B16" s="4" t="s">
        <v>32</v>
      </c>
      <c r="C16" s="4">
        <v>39</v>
      </c>
      <c r="D16" s="4">
        <v>32</v>
      </c>
      <c r="E16" s="4">
        <v>40</v>
      </c>
      <c r="F16" s="4"/>
      <c r="G16" s="4"/>
      <c r="H16" s="4"/>
      <c r="I16" s="4"/>
      <c r="J16" s="4"/>
      <c r="K16" s="4"/>
      <c r="L16" s="4"/>
      <c r="M16" s="11"/>
      <c r="N16" s="4"/>
      <c r="O16" s="4"/>
      <c r="P16" s="4"/>
      <c r="Q16" s="6">
        <f t="shared" ref="Q16:Q36" si="8">SUM(C16:P16)</f>
        <v>111</v>
      </c>
      <c r="R16" s="10"/>
    </row>
    <row r="17" spans="1:18" ht="17" thickBot="1">
      <c r="A17" s="4" t="s">
        <v>90</v>
      </c>
      <c r="B17" s="4">
        <v>12</v>
      </c>
      <c r="C17" s="4">
        <v>30</v>
      </c>
      <c r="D17" s="4">
        <v>37</v>
      </c>
      <c r="E17" s="4">
        <v>29</v>
      </c>
      <c r="F17" s="4"/>
      <c r="G17" s="4"/>
      <c r="H17" s="4"/>
      <c r="I17" s="4"/>
      <c r="J17" s="4"/>
      <c r="K17" s="4"/>
      <c r="L17" s="4"/>
      <c r="M17" s="11"/>
      <c r="N17" s="4"/>
      <c r="O17" s="4"/>
      <c r="P17" s="4"/>
      <c r="Q17" s="6">
        <f t="shared" ref="Q17" si="9">SUM(C17:P17)</f>
        <v>96</v>
      </c>
    </row>
    <row r="18" spans="1:18" ht="17" thickBot="1">
      <c r="A18" s="4" t="s">
        <v>23</v>
      </c>
      <c r="B18" s="4" t="s">
        <v>34</v>
      </c>
      <c r="C18" s="4">
        <v>29</v>
      </c>
      <c r="D18" s="4">
        <v>32</v>
      </c>
      <c r="E18" s="4">
        <v>33</v>
      </c>
      <c r="F18" s="4"/>
      <c r="G18" s="4"/>
      <c r="H18" s="4"/>
      <c r="I18" s="4"/>
      <c r="J18" s="4"/>
      <c r="K18" s="4"/>
      <c r="L18" s="4"/>
      <c r="M18" s="11"/>
      <c r="N18" s="4"/>
      <c r="O18" s="4"/>
      <c r="P18" s="4"/>
      <c r="Q18" s="6">
        <f t="shared" si="8"/>
        <v>94</v>
      </c>
      <c r="R18" s="10"/>
    </row>
    <row r="19" spans="1:18" ht="17" thickBot="1">
      <c r="A19" s="4" t="s">
        <v>14</v>
      </c>
      <c r="B19" s="4" t="s">
        <v>33</v>
      </c>
      <c r="C19" s="4">
        <v>36</v>
      </c>
      <c r="D19" s="4">
        <v>38</v>
      </c>
      <c r="E19" s="4"/>
      <c r="F19" s="4"/>
      <c r="G19" s="4"/>
      <c r="H19" s="4"/>
      <c r="I19" s="4"/>
      <c r="J19" s="4"/>
      <c r="K19" s="4"/>
      <c r="L19" s="4"/>
      <c r="M19" s="11">
        <v>15</v>
      </c>
      <c r="N19" s="4"/>
      <c r="O19" s="4"/>
      <c r="P19" s="4"/>
      <c r="Q19" s="6">
        <f t="shared" si="8"/>
        <v>89</v>
      </c>
      <c r="R19" s="10"/>
    </row>
    <row r="20" spans="1:18" ht="17" thickBot="1">
      <c r="A20" s="4" t="s">
        <v>5</v>
      </c>
      <c r="B20" s="4" t="s">
        <v>6</v>
      </c>
      <c r="C20" s="4">
        <v>36</v>
      </c>
      <c r="D20" s="4">
        <v>33</v>
      </c>
      <c r="E20" s="4"/>
      <c r="F20" s="4"/>
      <c r="G20" s="4"/>
      <c r="H20" s="4"/>
      <c r="I20" s="4"/>
      <c r="J20" s="4"/>
      <c r="K20" s="4"/>
      <c r="L20" s="4"/>
      <c r="M20" s="11">
        <v>5</v>
      </c>
      <c r="N20" s="4"/>
      <c r="O20" s="4"/>
      <c r="P20" s="4"/>
      <c r="Q20" s="6">
        <f t="shared" ref="Q20" si="10">SUM(C20:P20)</f>
        <v>74</v>
      </c>
      <c r="R20" s="10"/>
    </row>
    <row r="21" spans="1:18" ht="17" thickBot="1">
      <c r="A21" s="4" t="s">
        <v>7</v>
      </c>
      <c r="B21" s="4" t="s">
        <v>8</v>
      </c>
      <c r="C21" s="4">
        <v>36</v>
      </c>
      <c r="D21" s="4">
        <v>36</v>
      </c>
      <c r="E21" s="4"/>
      <c r="F21" s="4"/>
      <c r="G21" s="4"/>
      <c r="H21" s="4"/>
      <c r="I21" s="4"/>
      <c r="J21" s="4"/>
      <c r="K21" s="4"/>
      <c r="L21" s="4"/>
      <c r="M21" s="11"/>
      <c r="N21" s="4"/>
      <c r="O21" s="4"/>
      <c r="P21" s="4"/>
      <c r="Q21" s="6">
        <f t="shared" ref="Q21" si="11">SUM(C21:P21)</f>
        <v>72</v>
      </c>
    </row>
    <row r="22" spans="1:18" ht="17" thickBot="1">
      <c r="A22" s="4" t="s">
        <v>3</v>
      </c>
      <c r="B22" s="4" t="s">
        <v>4</v>
      </c>
      <c r="C22" s="4">
        <v>36</v>
      </c>
      <c r="D22" s="4"/>
      <c r="E22" s="4"/>
      <c r="F22" s="4"/>
      <c r="G22" s="4"/>
      <c r="H22" s="4"/>
      <c r="I22" s="4"/>
      <c r="J22" s="4"/>
      <c r="K22" s="4"/>
      <c r="L22" s="4"/>
      <c r="M22" s="11"/>
      <c r="N22" s="4"/>
      <c r="O22" s="4"/>
      <c r="P22" s="4"/>
      <c r="Q22" s="6">
        <f t="shared" si="8"/>
        <v>36</v>
      </c>
    </row>
    <row r="23" spans="1:18" ht="17" thickBot="1">
      <c r="A23" s="4" t="s">
        <v>15</v>
      </c>
      <c r="B23" s="4">
        <v>14</v>
      </c>
      <c r="C23" s="4">
        <v>36</v>
      </c>
      <c r="D23" s="4"/>
      <c r="E23" s="4"/>
      <c r="F23" s="4"/>
      <c r="G23" s="4"/>
      <c r="H23" s="4"/>
      <c r="I23" s="4"/>
      <c r="J23" s="4"/>
      <c r="K23" s="4"/>
      <c r="L23" s="4"/>
      <c r="M23" s="11"/>
      <c r="N23" s="4"/>
      <c r="O23" s="4"/>
      <c r="P23" s="4"/>
      <c r="Q23" s="6">
        <f t="shared" ref="Q23:Q24" si="12">SUM(C23:P23)</f>
        <v>36</v>
      </c>
    </row>
    <row r="24" spans="1:18" ht="17" thickBot="1">
      <c r="A24" s="4" t="s">
        <v>9</v>
      </c>
      <c r="B24" s="4" t="s">
        <v>10</v>
      </c>
      <c r="C24" s="4">
        <v>35</v>
      </c>
      <c r="D24" s="4"/>
      <c r="E24" s="4"/>
      <c r="F24" s="4"/>
      <c r="G24" s="4"/>
      <c r="H24" s="4"/>
      <c r="I24" s="4"/>
      <c r="J24" s="4"/>
      <c r="K24" s="4"/>
      <c r="L24" s="4"/>
      <c r="M24" s="11"/>
      <c r="N24" s="4"/>
      <c r="O24" s="4"/>
      <c r="P24" s="4"/>
      <c r="Q24" s="6">
        <f t="shared" si="12"/>
        <v>35</v>
      </c>
    </row>
    <row r="25" spans="1:18" ht="17" thickBot="1">
      <c r="A25" s="4" t="s">
        <v>78</v>
      </c>
      <c r="B25" s="4">
        <v>18.100000000000001</v>
      </c>
      <c r="C25" s="4">
        <v>34</v>
      </c>
      <c r="D25" s="4"/>
      <c r="E25" s="4"/>
      <c r="F25" s="4"/>
      <c r="G25" s="4"/>
      <c r="H25" s="4"/>
      <c r="I25" s="4"/>
      <c r="J25" s="4"/>
      <c r="K25" s="4"/>
      <c r="L25" s="4"/>
      <c r="M25" s="11"/>
      <c r="N25" s="4"/>
      <c r="O25" s="4"/>
      <c r="P25" s="4"/>
      <c r="Q25" s="6">
        <f t="shared" si="8"/>
        <v>34</v>
      </c>
    </row>
    <row r="26" spans="1:18" ht="17" thickBot="1">
      <c r="A26" s="4" t="s">
        <v>18</v>
      </c>
      <c r="B26" s="4" t="s">
        <v>19</v>
      </c>
      <c r="C26" s="4">
        <v>31</v>
      </c>
      <c r="D26" s="4"/>
      <c r="E26" s="4"/>
      <c r="F26" s="4"/>
      <c r="G26" s="4"/>
      <c r="H26" s="4"/>
      <c r="I26" s="4"/>
      <c r="J26" s="4"/>
      <c r="K26" s="4"/>
      <c r="L26" s="4"/>
      <c r="M26" s="11"/>
      <c r="N26" s="4"/>
      <c r="O26" s="4"/>
      <c r="P26" s="4"/>
      <c r="Q26" s="6">
        <f t="shared" si="8"/>
        <v>31</v>
      </c>
    </row>
    <row r="27" spans="1:18" ht="17" thickBot="1">
      <c r="A27" s="4" t="s">
        <v>24</v>
      </c>
      <c r="B27" s="4">
        <v>18</v>
      </c>
      <c r="C27" s="4">
        <v>26</v>
      </c>
      <c r="D27" s="4"/>
      <c r="E27" s="4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6">
        <f t="shared" si="8"/>
        <v>26</v>
      </c>
    </row>
    <row r="28" spans="1:18" ht="17" thickBot="1">
      <c r="A28" s="4" t="s">
        <v>65</v>
      </c>
      <c r="B28" s="4" t="s">
        <v>66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11">
        <v>1</v>
      </c>
      <c r="N28" s="4"/>
      <c r="O28" s="4"/>
      <c r="P28" s="4"/>
      <c r="Q28" s="6">
        <f t="shared" si="8"/>
        <v>1</v>
      </c>
    </row>
    <row r="29" spans="1:18" ht="17" thickBot="1">
      <c r="A29" s="4" t="s">
        <v>63</v>
      </c>
      <c r="B29" s="4" t="s">
        <v>67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1">
        <v>1</v>
      </c>
      <c r="N29" s="4"/>
      <c r="O29" s="4"/>
      <c r="P29" s="4"/>
      <c r="Q29" s="6">
        <f t="shared" si="8"/>
        <v>1</v>
      </c>
    </row>
    <row r="30" spans="1:18" ht="17" thickBot="1">
      <c r="A30" s="4" t="s">
        <v>64</v>
      </c>
      <c r="B30" s="4" t="s">
        <v>68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11">
        <v>1</v>
      </c>
      <c r="N30" s="4"/>
      <c r="O30" s="4"/>
      <c r="P30" s="4"/>
      <c r="Q30" s="6">
        <f t="shared" si="8"/>
        <v>1</v>
      </c>
    </row>
    <row r="31" spans="1:18" ht="17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6">
        <f t="shared" si="8"/>
        <v>0</v>
      </c>
    </row>
    <row r="32" spans="1:18" ht="17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6">
        <f t="shared" si="8"/>
        <v>0</v>
      </c>
    </row>
    <row r="33" spans="1:17" ht="17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 t="shared" si="8"/>
        <v>0</v>
      </c>
    </row>
    <row r="34" spans="1:17" ht="17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6">
        <f t="shared" si="8"/>
        <v>0</v>
      </c>
    </row>
    <row r="35" spans="1:17" ht="17" thickBo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6">
        <f t="shared" si="8"/>
        <v>0</v>
      </c>
    </row>
    <row r="36" spans="1:17" ht="17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>
        <f t="shared" si="8"/>
        <v>0</v>
      </c>
    </row>
    <row r="37" spans="1:17" ht="16"/>
    <row r="38" spans="1:17" ht="16"/>
    <row r="39" spans="1:17" ht="16"/>
    <row r="40" spans="1:17" ht="16"/>
  </sheetData>
  <phoneticPr fontId="1" type="noConversion"/>
  <pageMargins left="0.75196850393700787" right="0.75196850393700787" top="1" bottom="1" header="0.5" footer="0.5"/>
  <pageSetup paperSize="0" orientation="portrait" horizontalDpi="4294967292" verticalDpi="4294967292"/>
  <headerFooter>
    <oddHeader>&amp;C&amp;"Verdana,Corsivo"&amp;36CLASIFICACION GENERAL.&amp;"Verdana,Normale"&amp;26_x000D_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48"/>
  <sheetViews>
    <sheetView tabSelected="1" workbookViewId="0">
      <selection activeCell="H10" sqref="H10"/>
    </sheetView>
  </sheetViews>
  <sheetFormatPr baseColWidth="10" defaultRowHeight="13"/>
  <cols>
    <col min="1" max="1" width="25.5703125" customWidth="1"/>
    <col min="2" max="2" width="7" customWidth="1"/>
    <col min="3" max="16" width="4.85546875" customWidth="1"/>
  </cols>
  <sheetData>
    <row r="2" spans="1:18" ht="16">
      <c r="A2" s="1" t="s">
        <v>47</v>
      </c>
      <c r="B2" s="2" t="s">
        <v>53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48</v>
      </c>
      <c r="N2" s="2" t="s">
        <v>49</v>
      </c>
      <c r="O2" s="2" t="s">
        <v>50</v>
      </c>
      <c r="P2" s="2" t="s">
        <v>51</v>
      </c>
      <c r="Q2" s="3" t="s">
        <v>52</v>
      </c>
    </row>
    <row r="3" spans="1:18" ht="14" thickBot="1"/>
    <row r="4" spans="1:18" ht="17" thickBot="1">
      <c r="A4" s="4" t="s">
        <v>89</v>
      </c>
      <c r="B4" s="4" t="s">
        <v>28</v>
      </c>
      <c r="C4" s="4">
        <v>36</v>
      </c>
      <c r="D4" s="4">
        <v>39</v>
      </c>
      <c r="E4" s="4">
        <v>37</v>
      </c>
      <c r="F4" s="4">
        <v>39</v>
      </c>
      <c r="G4" s="12">
        <v>32</v>
      </c>
      <c r="H4" s="4">
        <v>38</v>
      </c>
      <c r="I4" s="4">
        <v>34</v>
      </c>
      <c r="J4" s="4">
        <v>32</v>
      </c>
      <c r="K4" s="4">
        <v>34</v>
      </c>
      <c r="L4" s="4">
        <v>38</v>
      </c>
      <c r="M4" s="11">
        <v>1</v>
      </c>
      <c r="N4" s="4"/>
      <c r="O4" s="4"/>
      <c r="P4" s="4"/>
      <c r="Q4" s="6">
        <f>SUM(C4:P4)</f>
        <v>360</v>
      </c>
      <c r="R4" s="7">
        <f>Q4/10</f>
        <v>36</v>
      </c>
    </row>
    <row r="5" spans="1:18" ht="17" thickBot="1">
      <c r="A5" s="4" t="s">
        <v>91</v>
      </c>
      <c r="B5" s="4" t="s">
        <v>29</v>
      </c>
      <c r="C5" s="4">
        <v>37</v>
      </c>
      <c r="D5" s="4">
        <v>42</v>
      </c>
      <c r="E5" s="4">
        <v>35</v>
      </c>
      <c r="F5" s="4">
        <v>26</v>
      </c>
      <c r="G5" s="4">
        <v>38</v>
      </c>
      <c r="H5" s="4">
        <v>29</v>
      </c>
      <c r="I5" s="4">
        <v>35</v>
      </c>
      <c r="J5" s="4">
        <v>37</v>
      </c>
      <c r="K5" s="4">
        <v>40</v>
      </c>
      <c r="L5" s="4">
        <v>40</v>
      </c>
      <c r="M5" s="11">
        <v>1</v>
      </c>
      <c r="N5" s="4"/>
      <c r="O5" s="4"/>
      <c r="P5" s="4"/>
      <c r="Q5" s="6">
        <f t="shared" ref="Q5" si="0">SUM(C5:P5)</f>
        <v>360</v>
      </c>
      <c r="R5" s="10">
        <f>Q5/10</f>
        <v>36</v>
      </c>
    </row>
    <row r="6" spans="1:18" ht="17" thickBot="1">
      <c r="A6" s="4" t="s">
        <v>99</v>
      </c>
      <c r="B6" s="4" t="s">
        <v>73</v>
      </c>
      <c r="C6" s="4">
        <v>30</v>
      </c>
      <c r="D6" s="4">
        <v>29</v>
      </c>
      <c r="E6" s="4">
        <v>33</v>
      </c>
      <c r="F6" s="4">
        <v>33</v>
      </c>
      <c r="G6" s="4">
        <v>36</v>
      </c>
      <c r="H6" s="4">
        <v>41</v>
      </c>
      <c r="I6" s="4">
        <v>37</v>
      </c>
      <c r="J6" s="4">
        <v>33</v>
      </c>
      <c r="K6" s="4">
        <v>31</v>
      </c>
      <c r="L6" s="4">
        <v>36</v>
      </c>
      <c r="M6" s="11">
        <v>8</v>
      </c>
      <c r="N6" s="4"/>
      <c r="O6" s="4"/>
      <c r="P6" s="4"/>
      <c r="Q6" s="6">
        <f t="shared" ref="Q6" si="1">SUM(C6:P6)</f>
        <v>347</v>
      </c>
      <c r="R6" s="10">
        <f>Q6/10</f>
        <v>34.700000000000003</v>
      </c>
    </row>
    <row r="7" spans="1:18" ht="17" thickBot="1">
      <c r="A7" s="4" t="s">
        <v>82</v>
      </c>
      <c r="B7" s="4" t="s">
        <v>74</v>
      </c>
      <c r="C7" s="4">
        <v>39</v>
      </c>
      <c r="D7" s="4">
        <v>35</v>
      </c>
      <c r="E7" s="4">
        <v>45</v>
      </c>
      <c r="F7" s="4">
        <v>32</v>
      </c>
      <c r="G7" s="4">
        <v>30</v>
      </c>
      <c r="H7" s="4">
        <v>31</v>
      </c>
      <c r="I7" s="4">
        <v>27</v>
      </c>
      <c r="J7" s="4">
        <v>32</v>
      </c>
      <c r="K7" s="4">
        <v>26</v>
      </c>
      <c r="L7" s="4">
        <v>31</v>
      </c>
      <c r="M7" s="11"/>
      <c r="N7" s="4"/>
      <c r="O7" s="4"/>
      <c r="P7" s="5"/>
      <c r="Q7" s="6">
        <f>SUM(C7:P7)</f>
        <v>328</v>
      </c>
      <c r="R7" s="10">
        <f>Q7/10</f>
        <v>32.799999999999997</v>
      </c>
    </row>
    <row r="8" spans="1:18" ht="17" thickBot="1">
      <c r="A8" s="4" t="s">
        <v>94</v>
      </c>
      <c r="B8" s="4" t="s">
        <v>30</v>
      </c>
      <c r="C8" s="4">
        <v>36</v>
      </c>
      <c r="D8" s="4">
        <v>37</v>
      </c>
      <c r="E8" s="4">
        <v>32</v>
      </c>
      <c r="F8" s="4">
        <v>28</v>
      </c>
      <c r="G8" s="4">
        <v>37</v>
      </c>
      <c r="H8" s="4">
        <v>34</v>
      </c>
      <c r="I8" s="4">
        <v>36</v>
      </c>
      <c r="J8" s="4">
        <v>35</v>
      </c>
      <c r="K8" s="4">
        <v>37</v>
      </c>
      <c r="L8" s="4"/>
      <c r="M8" s="11">
        <v>3</v>
      </c>
      <c r="N8" s="4"/>
      <c r="O8" s="4"/>
      <c r="P8" s="4"/>
      <c r="Q8" s="6">
        <f t="shared" ref="Q8" si="2">SUM(C8:P8)</f>
        <v>315</v>
      </c>
      <c r="R8" s="10">
        <f>Q8/9</f>
        <v>35</v>
      </c>
    </row>
    <row r="9" spans="1:18" ht="17" thickBot="1">
      <c r="A9" s="4" t="s">
        <v>93</v>
      </c>
      <c r="B9" s="4">
        <v>28.9</v>
      </c>
      <c r="C9" s="4">
        <v>36</v>
      </c>
      <c r="D9" s="4">
        <v>27</v>
      </c>
      <c r="E9" s="4">
        <v>31</v>
      </c>
      <c r="F9" s="4">
        <v>28</v>
      </c>
      <c r="G9" s="4">
        <v>34</v>
      </c>
      <c r="H9" s="4">
        <v>33</v>
      </c>
      <c r="I9" s="4">
        <v>28</v>
      </c>
      <c r="J9" s="4">
        <v>35</v>
      </c>
      <c r="K9" s="4">
        <v>31</v>
      </c>
      <c r="L9" s="4"/>
      <c r="M9" s="11"/>
      <c r="N9" s="4"/>
      <c r="O9" s="4"/>
      <c r="P9" s="4"/>
      <c r="Q9" s="6">
        <f t="shared" ref="Q9" si="3">SUM(C9:P9)</f>
        <v>283</v>
      </c>
      <c r="R9" s="10">
        <f>Q9/9</f>
        <v>31.444444444444443</v>
      </c>
    </row>
    <row r="10" spans="1:18" ht="17" thickBot="1">
      <c r="A10" s="4" t="s">
        <v>81</v>
      </c>
      <c r="B10" s="4" t="s">
        <v>38</v>
      </c>
      <c r="C10" s="4">
        <v>41</v>
      </c>
      <c r="D10" s="4">
        <v>34</v>
      </c>
      <c r="E10" s="4">
        <v>37</v>
      </c>
      <c r="F10" s="4">
        <v>37</v>
      </c>
      <c r="G10" s="4">
        <v>36</v>
      </c>
      <c r="H10" s="4">
        <v>35</v>
      </c>
      <c r="I10" s="4">
        <v>39</v>
      </c>
      <c r="J10" s="4"/>
      <c r="K10" s="4"/>
      <c r="L10" s="4"/>
      <c r="M10" s="11">
        <v>1</v>
      </c>
      <c r="N10" s="4"/>
      <c r="O10" s="4"/>
      <c r="P10" s="4"/>
      <c r="Q10" s="6">
        <f t="shared" ref="Q10:Q14" si="4">SUM(C10:P10)</f>
        <v>260</v>
      </c>
      <c r="R10" s="8">
        <f>Q10/7</f>
        <v>37.142857142857146</v>
      </c>
    </row>
    <row r="11" spans="1:18" ht="17" thickBot="1">
      <c r="A11" s="4" t="s">
        <v>97</v>
      </c>
      <c r="B11" s="4" t="s">
        <v>31</v>
      </c>
      <c r="C11" s="4">
        <v>32</v>
      </c>
      <c r="D11" s="4">
        <v>34</v>
      </c>
      <c r="E11" s="4">
        <v>32</v>
      </c>
      <c r="F11" s="4">
        <v>43</v>
      </c>
      <c r="G11" s="4">
        <v>33</v>
      </c>
      <c r="H11" s="4">
        <v>34</v>
      </c>
      <c r="I11" s="4">
        <v>41</v>
      </c>
      <c r="J11" s="4"/>
      <c r="K11" s="4"/>
      <c r="L11" s="4"/>
      <c r="M11" s="11">
        <v>11</v>
      </c>
      <c r="N11" s="4"/>
      <c r="O11" s="4"/>
      <c r="P11" s="4"/>
      <c r="Q11" s="6">
        <f t="shared" si="4"/>
        <v>260</v>
      </c>
      <c r="R11" s="10">
        <f>Q11/7</f>
        <v>37.142857142857146</v>
      </c>
    </row>
    <row r="12" spans="1:18" ht="17" thickBot="1">
      <c r="A12" s="4" t="s">
        <v>95</v>
      </c>
      <c r="B12" s="4" t="s">
        <v>72</v>
      </c>
      <c r="C12" s="4">
        <v>32</v>
      </c>
      <c r="D12" s="4">
        <v>36</v>
      </c>
      <c r="E12" s="4">
        <v>35</v>
      </c>
      <c r="F12" s="4">
        <v>43</v>
      </c>
      <c r="G12" s="4">
        <v>35</v>
      </c>
      <c r="H12" s="4">
        <v>39</v>
      </c>
      <c r="I12" s="4">
        <v>36</v>
      </c>
      <c r="J12" s="4"/>
      <c r="K12" s="4"/>
      <c r="L12" s="4"/>
      <c r="M12" s="11"/>
      <c r="N12" s="4"/>
      <c r="O12" s="4"/>
      <c r="P12" s="4"/>
      <c r="Q12" s="6">
        <f t="shared" ref="Q12" si="5">SUM(C12:P12)</f>
        <v>256</v>
      </c>
      <c r="R12" s="10">
        <f>Q12/7</f>
        <v>36.571428571428569</v>
      </c>
    </row>
    <row r="13" spans="1:18" ht="17" thickBot="1">
      <c r="A13" s="4" t="s">
        <v>103</v>
      </c>
      <c r="B13" s="4" t="s">
        <v>76</v>
      </c>
      <c r="C13" s="4">
        <v>31</v>
      </c>
      <c r="D13" s="4">
        <v>29</v>
      </c>
      <c r="E13" s="4">
        <v>26</v>
      </c>
      <c r="F13" s="4">
        <v>33</v>
      </c>
      <c r="G13" s="4">
        <v>28</v>
      </c>
      <c r="H13" s="4">
        <v>29</v>
      </c>
      <c r="I13" s="4">
        <v>29</v>
      </c>
      <c r="J13" s="4">
        <v>34</v>
      </c>
      <c r="K13" s="4"/>
      <c r="L13" s="4"/>
      <c r="M13" s="11"/>
      <c r="N13" s="4"/>
      <c r="O13" s="4"/>
      <c r="P13" s="4"/>
      <c r="Q13" s="6">
        <f t="shared" si="4"/>
        <v>239</v>
      </c>
      <c r="R13" s="10"/>
    </row>
    <row r="14" spans="1:18" ht="17" thickBot="1">
      <c r="A14" s="4" t="s">
        <v>21</v>
      </c>
      <c r="B14" s="4" t="s">
        <v>75</v>
      </c>
      <c r="C14" s="4">
        <v>31</v>
      </c>
      <c r="D14" s="4">
        <v>35</v>
      </c>
      <c r="E14" s="4">
        <v>34</v>
      </c>
      <c r="F14" s="4">
        <v>33</v>
      </c>
      <c r="G14" s="4">
        <v>36</v>
      </c>
      <c r="H14" s="4">
        <v>34</v>
      </c>
      <c r="I14" s="4"/>
      <c r="J14" s="4"/>
      <c r="K14" s="4"/>
      <c r="L14" s="4"/>
      <c r="M14" s="11">
        <v>1</v>
      </c>
      <c r="N14" s="4"/>
      <c r="O14" s="4"/>
      <c r="P14" s="4"/>
      <c r="Q14" s="6">
        <f t="shared" si="4"/>
        <v>204</v>
      </c>
      <c r="R14" s="10"/>
    </row>
    <row r="15" spans="1:18" ht="17" thickBot="1">
      <c r="A15" s="4" t="s">
        <v>84</v>
      </c>
      <c r="B15" s="4">
        <v>23.9</v>
      </c>
      <c r="C15" s="4">
        <v>37</v>
      </c>
      <c r="D15" s="4">
        <v>35</v>
      </c>
      <c r="E15" s="4">
        <v>34</v>
      </c>
      <c r="F15" s="4">
        <v>32</v>
      </c>
      <c r="G15" s="4">
        <v>36</v>
      </c>
      <c r="H15" s="4"/>
      <c r="I15" s="4"/>
      <c r="J15" s="4"/>
      <c r="K15" s="4"/>
      <c r="L15" s="4"/>
      <c r="M15" s="11"/>
      <c r="N15" s="4"/>
      <c r="O15" s="4"/>
      <c r="P15" s="4"/>
      <c r="Q15" s="6">
        <f t="shared" ref="Q15" si="6">SUM(C15:P15)</f>
        <v>174</v>
      </c>
      <c r="R15" s="10"/>
    </row>
    <row r="16" spans="1:18" ht="17" thickBot="1">
      <c r="A16" s="4" t="s">
        <v>26</v>
      </c>
      <c r="B16" s="4" t="s">
        <v>39</v>
      </c>
      <c r="C16" s="4">
        <v>35</v>
      </c>
      <c r="D16" s="4">
        <v>31</v>
      </c>
      <c r="E16" s="4">
        <v>32</v>
      </c>
      <c r="F16" s="4">
        <v>34</v>
      </c>
      <c r="G16" s="4">
        <v>34</v>
      </c>
      <c r="H16" s="4"/>
      <c r="I16" s="4"/>
      <c r="J16" s="4"/>
      <c r="K16" s="4"/>
      <c r="L16" s="4"/>
      <c r="M16" s="11"/>
      <c r="N16" s="4"/>
      <c r="O16" s="4"/>
      <c r="P16" s="4"/>
      <c r="Q16" s="6">
        <f t="shared" ref="Q16:Q18" si="7">SUM(C16:P16)</f>
        <v>166</v>
      </c>
      <c r="R16" s="8"/>
    </row>
    <row r="17" spans="1:18" ht="17" thickBot="1">
      <c r="A17" s="4" t="s">
        <v>42</v>
      </c>
      <c r="B17" s="4">
        <v>36</v>
      </c>
      <c r="C17" s="4">
        <v>34</v>
      </c>
      <c r="D17" s="4">
        <v>35</v>
      </c>
      <c r="E17" s="4">
        <v>34</v>
      </c>
      <c r="F17" s="4">
        <v>29</v>
      </c>
      <c r="G17" s="4"/>
      <c r="H17" s="4"/>
      <c r="I17" s="4"/>
      <c r="J17" s="4"/>
      <c r="K17" s="4"/>
      <c r="L17" s="4"/>
      <c r="M17" s="11"/>
      <c r="N17" s="4"/>
      <c r="O17" s="4"/>
      <c r="P17" s="4"/>
      <c r="Q17" s="6">
        <f t="shared" si="7"/>
        <v>132</v>
      </c>
      <c r="R17" s="10"/>
    </row>
    <row r="18" spans="1:18" ht="17" thickBot="1">
      <c r="A18" s="4" t="s">
        <v>88</v>
      </c>
      <c r="B18" s="4">
        <v>20</v>
      </c>
      <c r="C18" s="4">
        <v>32</v>
      </c>
      <c r="D18" s="4">
        <v>36</v>
      </c>
      <c r="E18" s="4">
        <v>32</v>
      </c>
      <c r="F18" s="4">
        <v>30</v>
      </c>
      <c r="G18" s="4"/>
      <c r="H18" s="4"/>
      <c r="I18" s="4"/>
      <c r="J18" s="4"/>
      <c r="K18" s="4"/>
      <c r="L18" s="4"/>
      <c r="M18" s="11"/>
      <c r="N18" s="4"/>
      <c r="O18" s="4"/>
      <c r="P18" s="4"/>
      <c r="Q18" s="6">
        <f t="shared" si="7"/>
        <v>130</v>
      </c>
    </row>
    <row r="19" spans="1:18" ht="17" thickBot="1">
      <c r="A19" s="4" t="s">
        <v>83</v>
      </c>
      <c r="B19" s="4" t="s">
        <v>27</v>
      </c>
      <c r="C19" s="4">
        <v>38</v>
      </c>
      <c r="D19" s="4">
        <v>35</v>
      </c>
      <c r="E19" s="4">
        <v>28</v>
      </c>
      <c r="F19" s="4">
        <v>23</v>
      </c>
      <c r="G19" s="4"/>
      <c r="H19" s="4"/>
      <c r="I19" s="4"/>
      <c r="J19" s="4"/>
      <c r="K19" s="4"/>
      <c r="L19" s="4"/>
      <c r="M19" s="11"/>
      <c r="N19" s="4"/>
      <c r="O19" s="4"/>
      <c r="P19" s="4"/>
      <c r="Q19" s="6">
        <f t="shared" ref="Q19" si="8">SUM(C19:P19)</f>
        <v>124</v>
      </c>
      <c r="R19" s="8"/>
    </row>
    <row r="20" spans="1:18" ht="17" thickBot="1">
      <c r="A20" s="4" t="s">
        <v>80</v>
      </c>
      <c r="B20" s="4">
        <v>22.6</v>
      </c>
      <c r="C20" s="4">
        <v>42</v>
      </c>
      <c r="D20" s="4">
        <v>28</v>
      </c>
      <c r="E20" s="4">
        <v>34</v>
      </c>
      <c r="F20" s="4"/>
      <c r="G20" s="4"/>
      <c r="H20" s="4"/>
      <c r="I20" s="4"/>
      <c r="J20" s="4"/>
      <c r="K20" s="4"/>
      <c r="L20" s="4"/>
      <c r="M20" s="11"/>
      <c r="N20" s="4"/>
      <c r="O20" s="4"/>
      <c r="P20" s="4"/>
      <c r="Q20" s="6">
        <f t="shared" ref="Q20:Q25" si="9">SUM(C20:P20)</f>
        <v>104</v>
      </c>
      <c r="R20" s="9"/>
    </row>
    <row r="21" spans="1:18" ht="17" thickBot="1">
      <c r="A21" s="4" t="s">
        <v>1</v>
      </c>
      <c r="B21" s="4">
        <v>36</v>
      </c>
      <c r="C21" s="4">
        <v>29</v>
      </c>
      <c r="D21" s="4">
        <v>39</v>
      </c>
      <c r="E21" s="4">
        <v>34</v>
      </c>
      <c r="F21" s="4"/>
      <c r="G21" s="4"/>
      <c r="H21" s="4"/>
      <c r="I21" s="4"/>
      <c r="J21" s="4"/>
      <c r="K21" s="4"/>
      <c r="L21" s="4"/>
      <c r="M21" s="11"/>
      <c r="N21" s="4"/>
      <c r="O21" s="4"/>
      <c r="P21" s="4"/>
      <c r="Q21" s="6">
        <f t="shared" si="9"/>
        <v>102</v>
      </c>
      <c r="R21" s="10"/>
    </row>
    <row r="22" spans="1:18" ht="17" thickBot="1">
      <c r="A22" s="4" t="s">
        <v>86</v>
      </c>
      <c r="B22" s="4" t="s">
        <v>87</v>
      </c>
      <c r="C22" s="4">
        <v>30</v>
      </c>
      <c r="D22" s="4">
        <v>35</v>
      </c>
      <c r="E22" s="4">
        <v>36</v>
      </c>
      <c r="F22" s="4"/>
      <c r="G22" s="4"/>
      <c r="H22" s="4"/>
      <c r="I22" s="4"/>
      <c r="J22" s="4"/>
      <c r="K22" s="4"/>
      <c r="L22" s="4"/>
      <c r="M22" s="11"/>
      <c r="N22" s="4"/>
      <c r="O22" s="4"/>
      <c r="P22" s="4"/>
      <c r="Q22" s="6">
        <f t="shared" ref="Q22" si="10">SUM(C22:P22)</f>
        <v>101</v>
      </c>
    </row>
    <row r="23" spans="1:18" ht="17" thickBot="1">
      <c r="A23" s="4" t="s">
        <v>40</v>
      </c>
      <c r="B23" s="4" t="s">
        <v>41</v>
      </c>
      <c r="C23" s="4">
        <v>37</v>
      </c>
      <c r="D23" s="4">
        <v>27</v>
      </c>
      <c r="E23" s="4">
        <v>31</v>
      </c>
      <c r="F23" s="4"/>
      <c r="G23" s="4"/>
      <c r="H23" s="4"/>
      <c r="I23" s="4"/>
      <c r="J23" s="4"/>
      <c r="K23" s="4"/>
      <c r="L23" s="4"/>
      <c r="M23" s="11">
        <v>1</v>
      </c>
      <c r="N23" s="4"/>
      <c r="O23" s="4"/>
      <c r="P23" s="4"/>
      <c r="Q23" s="6">
        <f t="shared" si="9"/>
        <v>96</v>
      </c>
      <c r="R23" s="10"/>
    </row>
    <row r="24" spans="1:18" ht="17" thickBot="1">
      <c r="A24" s="4" t="s">
        <v>98</v>
      </c>
      <c r="B24" s="4">
        <v>36</v>
      </c>
      <c r="C24" s="4">
        <v>31</v>
      </c>
      <c r="D24" s="4">
        <v>28</v>
      </c>
      <c r="E24" s="4">
        <v>33</v>
      </c>
      <c r="F24" s="4"/>
      <c r="G24" s="4"/>
      <c r="H24" s="4"/>
      <c r="I24" s="4"/>
      <c r="J24" s="4"/>
      <c r="K24" s="4"/>
      <c r="L24" s="4"/>
      <c r="M24" s="11"/>
      <c r="N24" s="4"/>
      <c r="O24" s="4"/>
      <c r="P24" s="4"/>
      <c r="Q24" s="6">
        <f t="shared" si="9"/>
        <v>92</v>
      </c>
      <c r="R24" s="10"/>
    </row>
    <row r="25" spans="1:18" ht="17" thickBot="1">
      <c r="A25" s="4" t="s">
        <v>36</v>
      </c>
      <c r="B25" s="4" t="s">
        <v>37</v>
      </c>
      <c r="C25" s="4">
        <v>37</v>
      </c>
      <c r="D25" s="4">
        <v>36</v>
      </c>
      <c r="E25" s="4"/>
      <c r="F25" s="4"/>
      <c r="G25" s="4"/>
      <c r="H25" s="4"/>
      <c r="I25" s="4"/>
      <c r="J25" s="4"/>
      <c r="K25" s="4"/>
      <c r="L25" s="4"/>
      <c r="M25" s="11"/>
      <c r="N25" s="4"/>
      <c r="O25" s="4"/>
      <c r="P25" s="4"/>
      <c r="Q25" s="6">
        <f t="shared" si="9"/>
        <v>73</v>
      </c>
    </row>
    <row r="26" spans="1:18" ht="17" thickBot="1">
      <c r="A26" s="4" t="s">
        <v>43</v>
      </c>
      <c r="B26" s="4" t="s">
        <v>44</v>
      </c>
      <c r="C26" s="4">
        <v>32</v>
      </c>
      <c r="D26" s="4">
        <v>32</v>
      </c>
      <c r="E26" s="4"/>
      <c r="F26" s="4"/>
      <c r="G26" s="4"/>
      <c r="H26" s="4"/>
      <c r="I26" s="4"/>
      <c r="J26" s="4"/>
      <c r="K26" s="4"/>
      <c r="L26" s="4"/>
      <c r="M26" s="11"/>
      <c r="N26" s="4"/>
      <c r="O26" s="4"/>
      <c r="P26" s="4"/>
      <c r="Q26" s="6">
        <f t="shared" ref="Q26" si="11">SUM(C26:P26)</f>
        <v>64</v>
      </c>
      <c r="R26" s="9"/>
    </row>
    <row r="27" spans="1:18" ht="17" thickBot="1">
      <c r="A27" s="4" t="s">
        <v>96</v>
      </c>
      <c r="B27" s="4">
        <v>19.600000000000001</v>
      </c>
      <c r="C27" s="4">
        <v>32</v>
      </c>
      <c r="D27" s="4">
        <v>31</v>
      </c>
      <c r="E27" s="4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6">
        <f t="shared" ref="Q27:Q39" si="12">SUM(C27:P27)</f>
        <v>63</v>
      </c>
      <c r="R27" s="9"/>
    </row>
    <row r="28" spans="1:18" ht="17" thickBot="1">
      <c r="A28" s="4" t="s">
        <v>22</v>
      </c>
      <c r="B28" s="4">
        <v>28</v>
      </c>
      <c r="C28" s="4">
        <v>30</v>
      </c>
      <c r="D28" s="4">
        <v>28</v>
      </c>
      <c r="E28" s="4"/>
      <c r="F28" s="4"/>
      <c r="G28" s="4"/>
      <c r="H28" s="4"/>
      <c r="I28" s="4"/>
      <c r="J28" s="4"/>
      <c r="K28" s="4"/>
      <c r="L28" s="4"/>
      <c r="M28" s="11"/>
      <c r="N28" s="4"/>
      <c r="O28" s="4"/>
      <c r="P28" s="4"/>
      <c r="Q28" s="6">
        <f t="shared" ref="Q28" si="13">SUM(C28:P28)</f>
        <v>58</v>
      </c>
    </row>
    <row r="29" spans="1:18" ht="17" thickBot="1">
      <c r="A29" s="4" t="s">
        <v>11</v>
      </c>
      <c r="B29" s="4">
        <v>36</v>
      </c>
      <c r="C29" s="4">
        <v>36</v>
      </c>
      <c r="D29" s="4"/>
      <c r="E29" s="4"/>
      <c r="F29" s="4"/>
      <c r="G29" s="4"/>
      <c r="H29" s="4"/>
      <c r="I29" s="4"/>
      <c r="J29" s="4"/>
      <c r="K29" s="4"/>
      <c r="L29" s="4"/>
      <c r="M29" s="11"/>
      <c r="N29" s="4"/>
      <c r="O29" s="4"/>
      <c r="P29" s="4"/>
      <c r="Q29" s="6">
        <f t="shared" si="12"/>
        <v>36</v>
      </c>
    </row>
    <row r="30" spans="1:18" ht="17" thickBot="1">
      <c r="A30" s="4" t="s">
        <v>25</v>
      </c>
      <c r="B30" s="4">
        <v>20</v>
      </c>
      <c r="C30" s="4">
        <v>36</v>
      </c>
      <c r="D30" s="4"/>
      <c r="E30" s="4"/>
      <c r="F30" s="4"/>
      <c r="G30" s="4"/>
      <c r="H30" s="4"/>
      <c r="I30" s="4"/>
      <c r="J30" s="4"/>
      <c r="K30" s="4"/>
      <c r="L30" s="4"/>
      <c r="M30" s="11"/>
      <c r="N30" s="4"/>
      <c r="O30" s="4"/>
      <c r="P30" s="4"/>
      <c r="Q30" s="6">
        <f t="shared" ref="Q30" si="14">SUM(C30:P30)</f>
        <v>36</v>
      </c>
    </row>
    <row r="31" spans="1:18" ht="17" thickBot="1">
      <c r="A31" s="4" t="s">
        <v>0</v>
      </c>
      <c r="B31" s="4">
        <v>19.100000000000001</v>
      </c>
      <c r="C31" s="4">
        <v>30</v>
      </c>
      <c r="D31" s="4"/>
      <c r="E31" s="4"/>
      <c r="F31" s="4"/>
      <c r="G31" s="4"/>
      <c r="H31" s="4"/>
      <c r="I31" s="4"/>
      <c r="J31" s="4"/>
      <c r="K31" s="4"/>
      <c r="L31" s="4"/>
      <c r="M31" s="11"/>
      <c r="N31" s="4"/>
      <c r="O31" s="4"/>
      <c r="P31" s="4"/>
      <c r="Q31" s="6">
        <f t="shared" ref="Q31" si="15">SUM(C31:P31)</f>
        <v>30</v>
      </c>
    </row>
    <row r="32" spans="1:18" ht="17" thickBot="1">
      <c r="A32" s="4" t="s">
        <v>45</v>
      </c>
      <c r="B32" s="4" t="s">
        <v>46</v>
      </c>
      <c r="C32" s="4">
        <v>30</v>
      </c>
      <c r="D32" s="4"/>
      <c r="E32" s="4"/>
      <c r="F32" s="4"/>
      <c r="G32" s="4"/>
      <c r="H32" s="4"/>
      <c r="I32" s="4"/>
      <c r="J32" s="4"/>
      <c r="K32" s="4"/>
      <c r="L32" s="4"/>
      <c r="M32" s="11"/>
      <c r="N32" s="4"/>
      <c r="O32" s="4"/>
      <c r="P32" s="4"/>
      <c r="Q32" s="6">
        <f t="shared" si="12"/>
        <v>30</v>
      </c>
    </row>
    <row r="33" spans="1:17" ht="17" thickBot="1">
      <c r="A33" s="4" t="s">
        <v>85</v>
      </c>
      <c r="B33" s="4">
        <v>36</v>
      </c>
      <c r="C33" s="4">
        <v>27</v>
      </c>
      <c r="D33" s="4"/>
      <c r="E33" s="4"/>
      <c r="F33" s="4"/>
      <c r="G33" s="4"/>
      <c r="H33" s="4"/>
      <c r="I33" s="4"/>
      <c r="J33" s="4"/>
      <c r="K33" s="4"/>
      <c r="L33" s="4"/>
      <c r="M33" s="11"/>
      <c r="N33" s="4"/>
      <c r="O33" s="4"/>
      <c r="P33" s="4"/>
      <c r="Q33" s="6">
        <f t="shared" si="12"/>
        <v>27</v>
      </c>
    </row>
    <row r="34" spans="1:17" ht="17" thickBo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>
        <v>15</v>
      </c>
      <c r="N34" s="4"/>
      <c r="O34" s="4"/>
      <c r="P34" s="4"/>
      <c r="Q34" s="6">
        <f t="shared" si="12"/>
        <v>15</v>
      </c>
    </row>
    <row r="35" spans="1:17" ht="17" thickBot="1">
      <c r="A35" s="4" t="s">
        <v>61</v>
      </c>
      <c r="B35" s="4"/>
      <c r="C35" s="4">
        <v>40</v>
      </c>
      <c r="D35" s="4"/>
      <c r="E35" s="4"/>
      <c r="F35" s="4"/>
      <c r="G35" s="4"/>
      <c r="H35" s="4"/>
      <c r="I35" s="4"/>
      <c r="J35" s="4"/>
      <c r="K35" s="4"/>
      <c r="L35" s="4"/>
      <c r="M35" s="11">
        <v>5</v>
      </c>
      <c r="N35" s="4"/>
      <c r="O35" s="4"/>
      <c r="P35" s="4"/>
      <c r="Q35" s="6">
        <f t="shared" si="12"/>
        <v>45</v>
      </c>
    </row>
    <row r="36" spans="1:17" ht="17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>
        <f t="shared" si="12"/>
        <v>0</v>
      </c>
    </row>
    <row r="37" spans="1:17" ht="17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6">
        <f t="shared" si="12"/>
        <v>0</v>
      </c>
    </row>
    <row r="38" spans="1:17" ht="17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6">
        <f t="shared" si="12"/>
        <v>0</v>
      </c>
    </row>
    <row r="39" spans="1:17" ht="17" thickBo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">
        <f t="shared" si="12"/>
        <v>0</v>
      </c>
    </row>
    <row r="40" spans="1:17" ht="16">
      <c r="A40" s="4"/>
      <c r="B40" s="4"/>
      <c r="C40" s="4"/>
    </row>
    <row r="41" spans="1:17" ht="16">
      <c r="A41" s="4"/>
      <c r="B41" s="4"/>
      <c r="C41" s="4"/>
    </row>
    <row r="42" spans="1:17" ht="16">
      <c r="A42" s="4"/>
      <c r="B42" s="4"/>
      <c r="C42" s="4"/>
    </row>
    <row r="43" spans="1:17" ht="16"/>
    <row r="44" spans="1:17" ht="16"/>
    <row r="45" spans="1:17" ht="16"/>
    <row r="46" spans="1:17" ht="16"/>
    <row r="47" spans="1:17" ht="16"/>
    <row r="48" spans="1:17" ht="16"/>
  </sheetData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Q37"/>
  <sheetViews>
    <sheetView workbookViewId="0">
      <selection activeCell="L5" sqref="L5"/>
    </sheetView>
  </sheetViews>
  <sheetFormatPr baseColWidth="10" defaultRowHeight="13"/>
  <cols>
    <col min="1" max="1" width="25.5703125" customWidth="1"/>
    <col min="2" max="2" width="7" customWidth="1"/>
    <col min="3" max="16" width="4.85546875" customWidth="1"/>
  </cols>
  <sheetData>
    <row r="2" spans="1:17" ht="16">
      <c r="A2" s="1" t="s">
        <v>47</v>
      </c>
      <c r="B2" s="2" t="s">
        <v>53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48</v>
      </c>
      <c r="N2" s="2" t="s">
        <v>49</v>
      </c>
      <c r="O2" s="2" t="s">
        <v>50</v>
      </c>
      <c r="P2" s="2" t="s">
        <v>51</v>
      </c>
      <c r="Q2" s="3" t="s">
        <v>52</v>
      </c>
    </row>
    <row r="3" spans="1:17" ht="14" thickBot="1"/>
    <row r="4" spans="1:17" ht="17" thickBot="1">
      <c r="A4" s="4" t="s">
        <v>92</v>
      </c>
      <c r="B4" s="4">
        <v>19</v>
      </c>
      <c r="C4" s="4">
        <v>36</v>
      </c>
      <c r="D4" s="4">
        <v>39</v>
      </c>
      <c r="E4" s="4">
        <v>40</v>
      </c>
      <c r="F4" s="4">
        <v>35</v>
      </c>
      <c r="G4" s="4">
        <v>39</v>
      </c>
      <c r="H4" s="4">
        <v>40</v>
      </c>
      <c r="I4" s="4">
        <v>32</v>
      </c>
      <c r="J4" s="4">
        <v>37</v>
      </c>
      <c r="K4" s="4">
        <v>36</v>
      </c>
      <c r="L4" s="4">
        <v>37</v>
      </c>
      <c r="M4" s="4"/>
      <c r="N4" s="4"/>
      <c r="O4" s="4"/>
      <c r="P4" s="5"/>
      <c r="Q4" s="6">
        <f>SUM(C4:P4)</f>
        <v>371</v>
      </c>
    </row>
    <row r="5" spans="1:17" ht="17" thickBot="1">
      <c r="A5" s="4" t="s">
        <v>102</v>
      </c>
      <c r="B5" s="4">
        <v>10</v>
      </c>
      <c r="C5" s="4">
        <v>31</v>
      </c>
      <c r="D5" s="4">
        <v>35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>
        <f t="shared" ref="Q5" si="0">SUM(C5:P5)</f>
        <v>66</v>
      </c>
    </row>
    <row r="6" spans="1:17" ht="17" thickBot="1">
      <c r="A6" s="4" t="s">
        <v>96</v>
      </c>
      <c r="B6" s="4">
        <v>19.600000000000001</v>
      </c>
      <c r="C6" s="4">
        <v>32</v>
      </c>
      <c r="D6" s="4">
        <v>31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f t="shared" ref="Q6:Q34" si="1">SUM(C6:P6)</f>
        <v>63</v>
      </c>
    </row>
    <row r="7" spans="1:17" ht="17" thickBot="1">
      <c r="A7" s="4" t="s">
        <v>57</v>
      </c>
      <c r="B7" s="4">
        <v>17</v>
      </c>
      <c r="C7" s="4">
        <v>37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">
        <f t="shared" si="1"/>
        <v>37</v>
      </c>
    </row>
    <row r="8" spans="1:17" ht="17" thickBot="1">
      <c r="A8" s="4" t="s">
        <v>11</v>
      </c>
      <c r="B8" s="4">
        <v>36</v>
      </c>
      <c r="C8" s="4">
        <v>36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>
        <f t="shared" si="1"/>
        <v>36</v>
      </c>
    </row>
    <row r="9" spans="1:17" ht="18" customHeight="1" thickBot="1">
      <c r="A9" s="4" t="s">
        <v>78</v>
      </c>
      <c r="B9" s="4">
        <v>18.100000000000001</v>
      </c>
      <c r="C9" s="4">
        <v>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>
        <f t="shared" si="1"/>
        <v>34</v>
      </c>
    </row>
    <row r="10" spans="1:17" ht="17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">
        <f t="shared" si="1"/>
        <v>0</v>
      </c>
    </row>
    <row r="11" spans="1:17" ht="17" thickBot="1">
      <c r="A11" s="4" t="s">
        <v>20</v>
      </c>
      <c r="B11" s="4"/>
      <c r="C11" s="4">
        <v>41</v>
      </c>
      <c r="D11" s="4">
        <v>40</v>
      </c>
      <c r="E11" s="4">
        <v>39</v>
      </c>
      <c r="F11" s="4">
        <v>38</v>
      </c>
      <c r="G11" s="4">
        <v>39</v>
      </c>
      <c r="H11" s="4">
        <v>37</v>
      </c>
      <c r="I11" s="4">
        <v>34</v>
      </c>
      <c r="J11" s="4">
        <v>34</v>
      </c>
      <c r="K11" s="4">
        <v>37</v>
      </c>
      <c r="L11" s="4">
        <v>37</v>
      </c>
      <c r="M11" s="4"/>
      <c r="N11" s="4"/>
      <c r="O11" s="4"/>
      <c r="P11" s="4"/>
      <c r="Q11" s="6">
        <f t="shared" si="1"/>
        <v>376</v>
      </c>
    </row>
    <row r="12" spans="1:17" ht="17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">
        <f t="shared" si="1"/>
        <v>0</v>
      </c>
    </row>
    <row r="13" spans="1:17" ht="17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>
        <f t="shared" si="1"/>
        <v>0</v>
      </c>
    </row>
    <row r="14" spans="1:17" ht="17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6">
        <f t="shared" si="1"/>
        <v>0</v>
      </c>
    </row>
    <row r="15" spans="1:17" ht="17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>
        <f t="shared" si="1"/>
        <v>0</v>
      </c>
    </row>
    <row r="16" spans="1:17" ht="17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>
        <f t="shared" si="1"/>
        <v>0</v>
      </c>
    </row>
    <row r="17" spans="1:17" ht="17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>
        <f t="shared" si="1"/>
        <v>0</v>
      </c>
    </row>
    <row r="18" spans="1:17" ht="17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6">
        <f t="shared" si="1"/>
        <v>0</v>
      </c>
    </row>
    <row r="19" spans="1:17" ht="17" thickBo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">
        <f t="shared" si="1"/>
        <v>0</v>
      </c>
    </row>
    <row r="20" spans="1:17" ht="17" thickBo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6">
        <f t="shared" si="1"/>
        <v>0</v>
      </c>
    </row>
    <row r="21" spans="1:17" ht="17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">
        <f t="shared" si="1"/>
        <v>0</v>
      </c>
    </row>
    <row r="22" spans="1:17" ht="17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6">
        <f t="shared" si="1"/>
        <v>0</v>
      </c>
    </row>
    <row r="23" spans="1:17" ht="17" thickBo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6">
        <f t="shared" si="1"/>
        <v>0</v>
      </c>
    </row>
    <row r="24" spans="1:17" ht="17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6">
        <f t="shared" si="1"/>
        <v>0</v>
      </c>
    </row>
    <row r="25" spans="1:17" ht="17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>
        <f t="shared" si="1"/>
        <v>0</v>
      </c>
    </row>
    <row r="26" spans="1:17" ht="17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6">
        <f t="shared" si="1"/>
        <v>0</v>
      </c>
    </row>
    <row r="27" spans="1:17" ht="17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">
        <f t="shared" si="1"/>
        <v>0</v>
      </c>
    </row>
    <row r="28" spans="1:17" ht="17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6">
        <f t="shared" si="1"/>
        <v>0</v>
      </c>
    </row>
    <row r="29" spans="1:17" ht="17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6">
        <f t="shared" si="1"/>
        <v>0</v>
      </c>
    </row>
    <row r="30" spans="1:17" ht="17" thickBo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">
        <f t="shared" si="1"/>
        <v>0</v>
      </c>
    </row>
    <row r="31" spans="1:17" ht="17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6">
        <f t="shared" si="1"/>
        <v>0</v>
      </c>
    </row>
    <row r="32" spans="1:17" ht="17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6">
        <f t="shared" si="1"/>
        <v>0</v>
      </c>
    </row>
    <row r="33" spans="1:17" ht="17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 t="shared" si="1"/>
        <v>0</v>
      </c>
    </row>
    <row r="34" spans="1:17" ht="17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6">
        <f t="shared" si="1"/>
        <v>0</v>
      </c>
    </row>
    <row r="35" spans="1:17" ht="16">
      <c r="A35" s="4"/>
      <c r="B35" s="4"/>
      <c r="C35" s="4"/>
    </row>
    <row r="36" spans="1:17" ht="16">
      <c r="A36" s="4"/>
      <c r="B36" s="4"/>
      <c r="C36" s="4"/>
    </row>
    <row r="37" spans="1:17" ht="16">
      <c r="A37" s="4"/>
      <c r="B37" s="4"/>
      <c r="C37" s="4"/>
    </row>
  </sheetData>
  <sheetCalcPr fullCalcOnLoad="1"/>
  <phoneticPr fontId="1" type="noConversion"/>
  <pageMargins left="0.75196850393700787" right="0.75196850393700787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 Categoria</vt:lpstr>
      <vt:lpstr>2 Categoria</vt:lpstr>
      <vt:lpstr>Categforia sin HCP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Sammuri</dc:creator>
  <cp:lastModifiedBy>Marco Sammuri</cp:lastModifiedBy>
  <cp:lastPrinted>2016-06-23T08:07:20Z</cp:lastPrinted>
  <dcterms:created xsi:type="dcterms:W3CDTF">2016-03-26T10:42:46Z</dcterms:created>
  <dcterms:modified xsi:type="dcterms:W3CDTF">2016-06-23T09:29:13Z</dcterms:modified>
</cp:coreProperties>
</file>